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7120" windowHeight="11760" activeTab="1"/>
  </bookViews>
  <sheets>
    <sheet name="General Information" sheetId="7" r:id="rId1"/>
    <sheet name="Calculator" sheetId="3" r:id="rId2"/>
  </sheets>
  <definedNames>
    <definedName name="hour">#REF!</definedName>
    <definedName name="_xlnm.Print_Area" localSheetId="1">Calculator!$A$2:$F$23</definedName>
    <definedName name="_xlnm.Print_Area" localSheetId="0">'General Information'!$B$2:$Q$63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L13" i="3" s="1"/>
  <c r="J13" i="3"/>
  <c r="K11" i="3"/>
  <c r="J11" i="3"/>
  <c r="L11" i="3" s="1"/>
  <c r="K15" i="3"/>
  <c r="J15" i="3"/>
  <c r="M13" i="3" l="1"/>
  <c r="D20" i="3" s="1"/>
  <c r="M11" i="3"/>
  <c r="D19" i="3" s="1"/>
  <c r="L15" i="3"/>
  <c r="M15" i="3" s="1"/>
  <c r="N15" i="3" s="1"/>
  <c r="D21" i="3" s="1"/>
</calcChain>
</file>

<file path=xl/sharedStrings.xml><?xml version="1.0" encoding="utf-8"?>
<sst xmlns="http://schemas.openxmlformats.org/spreadsheetml/2006/main" count="24" uniqueCount="22">
  <si>
    <t>FULL FIELD OF VIEW IN INCHES</t>
  </si>
  <si>
    <t>DISTANCE TO OBJECT IN FEET</t>
  </si>
  <si>
    <t>VISUAL ANGLE IN DEGREES</t>
  </si>
  <si>
    <t>Enter two known data points below:</t>
  </si>
  <si>
    <t>Results:</t>
  </si>
  <si>
    <t>FULL FIELD OF VIEW - VISUAL ANGLE IN DEGREES</t>
  </si>
  <si>
    <t>in.</t>
  </si>
  <si>
    <t>ft.</t>
  </si>
  <si>
    <t>deg.</t>
  </si>
  <si>
    <t xml:space="preserve">5.  Depending on the factors listed below our useful FOV narrows.   </t>
  </si>
  <si>
    <r>
      <t>2.  A human's normal FOV is 180</t>
    </r>
    <r>
      <rPr>
        <vertAlign val="super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horizontal and 135</t>
    </r>
    <r>
      <rPr>
        <vertAlign val="super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vertical.</t>
    </r>
  </si>
  <si>
    <r>
      <t>3.  Our cone of visual attention, or useful field of view (UFOV) is about 55</t>
    </r>
    <r>
      <rPr>
        <vertAlign val="super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(27.5</t>
    </r>
    <r>
      <rPr>
        <vertAlign val="superscript"/>
        <sz val="14"/>
        <color theme="1"/>
        <rFont val="Calibri"/>
        <family val="2"/>
        <scheme val="minor"/>
      </rPr>
      <t xml:space="preserve">0 </t>
    </r>
    <r>
      <rPr>
        <sz val="14"/>
        <color theme="1"/>
        <rFont val="Calibri"/>
        <family val="2"/>
        <scheme val="minor"/>
      </rPr>
      <t>up &amp; 27.5</t>
    </r>
    <r>
      <rPr>
        <vertAlign val="superscript"/>
        <sz val="14"/>
        <color theme="1"/>
        <rFont val="Calibri"/>
        <family val="2"/>
        <scheme val="minor"/>
      </rPr>
      <t xml:space="preserve">0 </t>
    </r>
    <r>
      <rPr>
        <sz val="14"/>
        <color theme="1"/>
        <rFont val="Calibri"/>
        <family val="2"/>
        <scheme val="minor"/>
      </rPr>
      <t xml:space="preserve">down). We see shapes clearly because as the eye saccades the brain stiches together an integrated image. </t>
    </r>
  </si>
  <si>
    <r>
      <t>4.  Our fovea is an angle of 2</t>
    </r>
    <r>
      <rPr>
        <vertAlign val="super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>-3</t>
    </r>
    <r>
      <rPr>
        <vertAlign val="superscript"/>
        <sz val="14"/>
        <color theme="1"/>
        <rFont val="Calibri"/>
        <family val="2"/>
        <scheme val="minor"/>
      </rPr>
      <t>0</t>
    </r>
    <r>
      <rPr>
        <sz val="14"/>
        <color theme="1"/>
        <rFont val="Calibri"/>
        <family val="2"/>
        <scheme val="minor"/>
      </rPr>
      <t xml:space="preserve"> where we have perfect vision. An approximation of the two degree fovea visual field is the circle of a US penny held at (an adult's) arm's length. </t>
    </r>
  </si>
  <si>
    <t xml:space="preserve">      (A) Increased stress and arousal can narrow the FOV to 0.5 degrees.</t>
  </si>
  <si>
    <t>General Information Regarding Field of View (FOV)</t>
  </si>
  <si>
    <t>What impacts our FOV:</t>
  </si>
  <si>
    <t xml:space="preserve">1.  If an object is large and thus covers a large visual angle, the eyes must constantly shift its gaze to subsequently bring different portions of the image into the fovea for clear viewing. Under normal conditions the eye performs 3-5 eye saccades per second to allow a full FOV.  As stress, workload, complexity, or importance of a stimulus increases, our field of view (FOV) narrows to focus more on what is important or a what is perceived as a threat. </t>
  </si>
  <si>
    <t xml:space="preserve">      (B) A stimulus that is considered important, unusual or highly contextual can narrow the FOV to 6 - 7 degrees.</t>
  </si>
  <si>
    <t xml:space="preserve">      (C) A complex stimulus can narrow the FOV.</t>
  </si>
  <si>
    <t>Visual Field Calculator  © CTI September 2016</t>
  </si>
  <si>
    <t xml:space="preserve">Our FOV can be broken into two right triangles. The most accurate mathamatical computations compute each field separately. To determine a full FOV you must consider a center focus and 1/2 the distance listed is to the right (horizontal &amp; vertical) and 1/2 the distance the left (horizontal &amp; vertical).   </t>
  </si>
  <si>
    <t>Now, click the calculator tab below to enter your data: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</si>
</sst>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21497F"/>
        <bgColor indexed="64"/>
      </patternFill>
    </fill>
    <fill>
      <gradientFill type="path" left="0.5" right="0.5" top="0.5" bottom="0.5">
        <stop position="0">
          <color rgb="FFFFFF00"/>
        </stop>
        <stop position="1">
          <color theme="0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vertical="center"/>
    </xf>
    <xf numFmtId="2" fontId="8" fillId="4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164" fontId="8" fillId="4" borderId="3" xfId="0" applyNumberFormat="1" applyFont="1" applyFill="1" applyBorder="1" applyAlignment="1" applyProtection="1">
      <alignment horizontal="center" vertical="center"/>
      <protection hidden="1"/>
    </xf>
    <xf numFmtId="164" fontId="8" fillId="4" borderId="5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64" fontId="2" fillId="3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  <xf numFmtId="0" fontId="4" fillId="5" borderId="0" xfId="0" applyFont="1" applyFill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164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2" fontId="0" fillId="0" borderId="0" xfId="0" applyNumberFormat="1" applyProtection="1">
      <protection locked="0"/>
    </xf>
    <xf numFmtId="2" fontId="0" fillId="0" borderId="0" xfId="0" applyNumberFormat="1" applyAlignment="1" applyProtection="1">
      <alignment horizontal="center"/>
      <protection locked="0"/>
    </xf>
    <xf numFmtId="2" fontId="1" fillId="0" borderId="0" xfId="0" applyNumberFormat="1" applyFont="1" applyFill="1" applyAlignment="1" applyProtection="1">
      <alignment horizontal="center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F40C"/>
      <color rgb="FF00FF00"/>
      <color rgb="FF89FF89"/>
      <color rgb="FFFFA3A3"/>
      <color rgb="FF21497F"/>
      <color rgb="FF2051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436468</xdr:colOff>
      <xdr:row>11</xdr:row>
      <xdr:rowOff>70038</xdr:rowOff>
    </xdr:from>
    <xdr:to>
      <xdr:col>8</xdr:col>
      <xdr:colOff>539300</xdr:colOff>
      <xdr:row>24</xdr:row>
      <xdr:rowOff>56029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909" y="2131920"/>
          <a:ext cx="4887744" cy="2462491"/>
        </a:xfrm>
        <a:prstGeom prst="rect">
          <a:avLst/>
        </a:prstGeom>
      </xdr:spPr>
    </xdr:pic>
    <xdr:clientData/>
  </xdr:twoCellAnchor>
  <xdr:twoCellAnchor editAs="oneCell">
    <xdr:from>
      <xdr:col>9</xdr:col>
      <xdr:colOff>275661</xdr:colOff>
      <xdr:row>9</xdr:row>
      <xdr:rowOff>23529</xdr:rowOff>
    </xdr:from>
    <xdr:to>
      <xdr:col>17</xdr:col>
      <xdr:colOff>516156</xdr:colOff>
      <xdr:row>25</xdr:row>
      <xdr:rowOff>123263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2573" y="1592353"/>
          <a:ext cx="5215907" cy="3147734"/>
        </a:xfrm>
        <a:prstGeom prst="rect">
          <a:avLst/>
        </a:prstGeom>
      </xdr:spPr>
    </xdr:pic>
    <xdr:clientData/>
  </xdr:twoCellAnchor>
  <xdr:twoCellAnchor editAs="oneCell">
    <xdr:from>
      <xdr:col>1</xdr:col>
      <xdr:colOff>32497</xdr:colOff>
      <xdr:row>1</xdr:row>
      <xdr:rowOff>5603</xdr:rowOff>
    </xdr:from>
    <xdr:to>
      <xdr:col>7</xdr:col>
      <xdr:colOff>450602</xdr:colOff>
      <xdr:row>5</xdr:row>
      <xdr:rowOff>112059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684" t="14905" r="50673" b="68033"/>
        <a:stretch/>
      </xdr:blipFill>
      <xdr:spPr>
        <a:xfrm>
          <a:off x="110938" y="84044"/>
          <a:ext cx="4519458" cy="868456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1121</xdr:colOff>
      <xdr:row>1</xdr:row>
      <xdr:rowOff>50987</xdr:rowOff>
    </xdr:from>
    <xdr:to>
      <xdr:col>5</xdr:col>
      <xdr:colOff>183363</xdr:colOff>
      <xdr:row>5</xdr:row>
      <xdr:rowOff>100853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684" t="14905" r="50673" b="68033"/>
        <a:stretch/>
      </xdr:blipFill>
      <xdr:spPr>
        <a:xfrm>
          <a:off x="79562" y="118222"/>
          <a:ext cx="4238772" cy="811866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>
    <xdr:from>
      <xdr:col>2</xdr:col>
      <xdr:colOff>1138517</xdr:colOff>
      <xdr:row>14</xdr:row>
      <xdr:rowOff>129989</xdr:rowOff>
    </xdr:from>
    <xdr:to>
      <xdr:col>2</xdr:col>
      <xdr:colOff>1822075</xdr:colOff>
      <xdr:row>14</xdr:row>
      <xdr:rowOff>129989</xdr:rowOff>
    </xdr:to>
    <xdr:cxnSp macro="">
      <xdr:nvCxnSpPr>
        <xdr:cNvPr id="7" name="Straight Arrow Connector 6"/>
        <xdr:cNvCxnSpPr/>
      </xdr:nvCxnSpPr>
      <xdr:spPr>
        <a:xfrm>
          <a:off x="2281517" y="2516842"/>
          <a:ext cx="683558" cy="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1134035</xdr:colOff>
      <xdr:row>10</xdr:row>
      <xdr:rowOff>147918</xdr:rowOff>
    </xdr:from>
    <xdr:to>
      <xdr:col>2</xdr:col>
      <xdr:colOff>1817593</xdr:colOff>
      <xdr:row>10</xdr:row>
      <xdr:rowOff>147918</xdr:rowOff>
    </xdr:to>
    <xdr:cxnSp macro="">
      <xdr:nvCxnSpPr>
        <xdr:cNvPr id="8" name="Straight Arrow Connector 7"/>
        <xdr:cNvCxnSpPr/>
      </xdr:nvCxnSpPr>
      <xdr:spPr>
        <a:xfrm>
          <a:off x="2277035" y="1929653"/>
          <a:ext cx="683558" cy="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1140757</xdr:colOff>
      <xdr:row>12</xdr:row>
      <xdr:rowOff>143437</xdr:rowOff>
    </xdr:from>
    <xdr:to>
      <xdr:col>2</xdr:col>
      <xdr:colOff>1824315</xdr:colOff>
      <xdr:row>12</xdr:row>
      <xdr:rowOff>143437</xdr:rowOff>
    </xdr:to>
    <xdr:cxnSp macro="">
      <xdr:nvCxnSpPr>
        <xdr:cNvPr id="9" name="Straight Arrow Connector 8"/>
        <xdr:cNvCxnSpPr/>
      </xdr:nvCxnSpPr>
      <xdr:spPr>
        <a:xfrm>
          <a:off x="2283757" y="2227731"/>
          <a:ext cx="683558" cy="0"/>
        </a:xfrm>
        <a:prstGeom prst="straightConnector1">
          <a:avLst/>
        </a:prstGeom>
        <a:ln>
          <a:prstDash val="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B1:Q68"/>
  <sheetViews>
    <sheetView showGridLines="0" topLeftCell="A13" zoomScale="85" zoomScaleNormal="85" workbookViewId="0">
      <selection activeCell="G53" sqref="G53"/>
    </sheetView>
  </sheetViews>
  <sheetFormatPr defaultRowHeight="15" x14ac:dyDescent="0.25"/>
  <cols>
    <col min="1" max="1" width="1" customWidth="1"/>
    <col min="10" max="10" width="5.375" customWidth="1"/>
    <col min="11" max="11" width="6" customWidth="1"/>
  </cols>
  <sheetData>
    <row r="1" spans="2:17" ht="6" customHeight="1" x14ac:dyDescent="0.25"/>
    <row r="7" spans="2:17" s="5" customFormat="1" ht="24" customHeight="1" x14ac:dyDescent="0.25">
      <c r="B7" s="9" t="s">
        <v>14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2:17" ht="3.75" customHeight="1" x14ac:dyDescent="0.25"/>
    <row r="27" spans="2:17" ht="8.25" customHeight="1" x14ac:dyDescent="0.25"/>
    <row r="28" spans="2:17" ht="3" customHeight="1" x14ac:dyDescent="0.25"/>
    <row r="29" spans="2:17" s="1" customFormat="1" ht="18.75" customHeight="1" x14ac:dyDescent="0.25">
      <c r="B29" s="10" t="s">
        <v>20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s="1" customFormat="1" ht="28.5" customHeight="1" x14ac:dyDescent="0.25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s="6" customFormat="1" ht="21.75" customHeight="1" x14ac:dyDescent="0.25">
      <c r="B31" s="6" t="s">
        <v>15</v>
      </c>
    </row>
    <row r="32" spans="2:17" s="1" customFormat="1" ht="21" customHeight="1" x14ac:dyDescent="0.25">
      <c r="B32" s="8" t="s">
        <v>16</v>
      </c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2:17" s="1" customFormat="1" ht="21" customHeight="1" x14ac:dyDescent="0.2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  <row r="34" spans="2:17" s="1" customFormat="1" ht="33" customHeight="1" x14ac:dyDescent="0.2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</row>
    <row r="35" spans="2:17" s="1" customFormat="1" ht="9" customHeight="1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</row>
    <row r="36" spans="2:17" s="4" customFormat="1" ht="21" x14ac:dyDescent="0.25">
      <c r="B36" s="11" t="s">
        <v>10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2:17" s="1" customFormat="1" ht="9" customHeight="1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</row>
    <row r="38" spans="2:17" s="4" customFormat="1" ht="21" customHeight="1" x14ac:dyDescent="0.25">
      <c r="B38" s="8" t="s">
        <v>11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2:17" s="1" customFormat="1" ht="16.5" customHeight="1" x14ac:dyDescent="0.2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  <row r="40" spans="2:17" s="1" customFormat="1" ht="9" customHeight="1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2:17" s="4" customFormat="1" ht="21" customHeight="1" x14ac:dyDescent="0.25">
      <c r="B41" s="8" t="s">
        <v>12</v>
      </c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2:17" s="4" customFormat="1" ht="18.75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2:17" s="1" customFormat="1" ht="9" customHeight="1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  <row r="44" spans="2:17" s="4" customFormat="1" ht="18.75" x14ac:dyDescent="0.25">
      <c r="B44" s="4" t="s">
        <v>9</v>
      </c>
    </row>
    <row r="45" spans="2:17" s="4" customFormat="1" ht="18.75" x14ac:dyDescent="0.25">
      <c r="B45" s="4" t="s">
        <v>13</v>
      </c>
    </row>
    <row r="46" spans="2:17" s="4" customFormat="1" ht="18.75" x14ac:dyDescent="0.25">
      <c r="B46" s="4" t="s">
        <v>17</v>
      </c>
    </row>
    <row r="47" spans="2:17" s="4" customFormat="1" ht="18.75" x14ac:dyDescent="0.25">
      <c r="B47" s="4" t="s">
        <v>18</v>
      </c>
    </row>
    <row r="48" spans="2:17" s="4" customFormat="1" ht="18.75" x14ac:dyDescent="0.25"/>
    <row r="49" spans="2:17" s="7" customFormat="1" ht="21" x14ac:dyDescent="0.25">
      <c r="B49" s="7" t="s">
        <v>21</v>
      </c>
    </row>
    <row r="50" spans="2:17" s="4" customFormat="1" ht="18.75" x14ac:dyDescent="0.25"/>
    <row r="51" spans="2:17" s="4" customFormat="1" ht="18.75" x14ac:dyDescent="0.25">
      <c r="B51" s="6"/>
    </row>
    <row r="52" spans="2:17" s="4" customFormat="1" ht="10.5" customHeight="1" x14ac:dyDescent="0.25"/>
    <row r="53" spans="2:17" s="4" customFormat="1" ht="18.75" x14ac:dyDescent="0.25">
      <c r="B53" s="6"/>
    </row>
    <row r="54" spans="2:17" s="4" customFormat="1" ht="18.75" x14ac:dyDescent="0.25"/>
    <row r="55" spans="2:17" s="4" customFormat="1" ht="12.75" customHeight="1" x14ac:dyDescent="0.25"/>
    <row r="56" spans="2:17" s="4" customFormat="1" ht="18.75" x14ac:dyDescent="0.25">
      <c r="B56" s="6"/>
    </row>
    <row r="57" spans="2:17" s="4" customFormat="1" ht="18.75" x14ac:dyDescent="0.2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2:17" s="4" customFormat="1" ht="18.75" x14ac:dyDescent="0.2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2:17" s="4" customFormat="1" ht="12" customHeight="1" x14ac:dyDescent="0.25"/>
    <row r="60" spans="2:17" s="4" customFormat="1" ht="18.75" x14ac:dyDescent="0.25">
      <c r="B60" s="6"/>
    </row>
    <row r="61" spans="2:17" s="4" customFormat="1" ht="18.75" x14ac:dyDescent="0.2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2:17" s="4" customFormat="1" ht="18.75" x14ac:dyDescent="0.2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2:17" s="4" customFormat="1" ht="18.75" x14ac:dyDescent="0.25"/>
    <row r="64" spans="2:17" s="4" customFormat="1" ht="18.75" x14ac:dyDescent="0.25"/>
    <row r="65" s="4" customFormat="1" ht="18.75" x14ac:dyDescent="0.25"/>
    <row r="66" s="4" customFormat="1" ht="18.75" x14ac:dyDescent="0.25"/>
    <row r="67" s="4" customFormat="1" ht="18.75" x14ac:dyDescent="0.25"/>
    <row r="68" s="4" customFormat="1" ht="18.75" x14ac:dyDescent="0.25"/>
  </sheetData>
  <mergeCells count="8">
    <mergeCell ref="B57:Q58"/>
    <mergeCell ref="B61:Q62"/>
    <mergeCell ref="B38:Q39"/>
    <mergeCell ref="B41:Q42"/>
    <mergeCell ref="B7:Q7"/>
    <mergeCell ref="B29:Q30"/>
    <mergeCell ref="B32:Q34"/>
    <mergeCell ref="B36:Q36"/>
  </mergeCells>
  <pageMargins left="0.70866141732283472" right="0.70866141732283472" top="0.55118110236220474" bottom="0.74803149606299213" header="0.31496062992125984" footer="0.31496062992125984"/>
  <pageSetup scale="65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N55"/>
  <sheetViews>
    <sheetView showGridLines="0" tabSelected="1" zoomScale="85" zoomScaleNormal="85" workbookViewId="0">
      <selection activeCell="I11" sqref="I11"/>
    </sheetView>
  </sheetViews>
  <sheetFormatPr defaultRowHeight="15" x14ac:dyDescent="0.25"/>
  <cols>
    <col min="1" max="1" width="1" style="14" customWidth="1"/>
    <col min="2" max="2" width="14" style="14" customWidth="1"/>
    <col min="3" max="3" width="25.125" style="15" customWidth="1"/>
    <col min="4" max="4" width="10" style="15" customWidth="1"/>
    <col min="5" max="5" width="4.125" style="14" customWidth="1"/>
    <col min="6" max="6" width="2.625" style="14" customWidth="1"/>
    <col min="7" max="9" width="9" style="14"/>
    <col min="10" max="14" width="0" style="14" hidden="1" customWidth="1"/>
    <col min="15" max="16384" width="9" style="14"/>
  </cols>
  <sheetData>
    <row r="1" spans="2:14" ht="5.25" customHeight="1" x14ac:dyDescent="0.25"/>
    <row r="7" spans="2:14" s="17" customFormat="1" ht="21.75" customHeight="1" x14ac:dyDescent="0.25">
      <c r="B7" s="16" t="s">
        <v>19</v>
      </c>
      <c r="C7" s="16"/>
      <c r="D7" s="16"/>
      <c r="E7" s="16"/>
      <c r="F7" s="16"/>
    </row>
    <row r="8" spans="2:14" ht="8.25" customHeight="1" x14ac:dyDescent="0.25"/>
    <row r="9" spans="2:14" s="19" customFormat="1" ht="21.75" customHeight="1" x14ac:dyDescent="0.25">
      <c r="B9" s="18" t="s">
        <v>3</v>
      </c>
      <c r="C9" s="18"/>
      <c r="D9" s="18"/>
    </row>
    <row r="10" spans="2:14" ht="9" customHeight="1" x14ac:dyDescent="0.25"/>
    <row r="11" spans="2:14" s="23" customFormat="1" ht="21" customHeight="1" x14ac:dyDescent="0.35">
      <c r="B11" s="20" t="s">
        <v>0</v>
      </c>
      <c r="C11" s="21"/>
      <c r="D11" s="22"/>
      <c r="J11" s="24">
        <f>D15/2</f>
        <v>0</v>
      </c>
      <c r="K11" s="24">
        <f>D13*12</f>
        <v>0</v>
      </c>
      <c r="L11" s="24">
        <f>RADIANS(J11)</f>
        <v>0</v>
      </c>
      <c r="M11" s="25">
        <f>L11*K11*2</f>
        <v>0</v>
      </c>
    </row>
    <row r="12" spans="2:14" s="29" customFormat="1" ht="3" customHeight="1" x14ac:dyDescent="0.25">
      <c r="B12" s="26"/>
      <c r="C12" s="27"/>
      <c r="D12" s="28"/>
    </row>
    <row r="13" spans="2:14" s="23" customFormat="1" ht="21" customHeight="1" x14ac:dyDescent="0.35">
      <c r="B13" s="20" t="s">
        <v>1</v>
      </c>
      <c r="C13" s="21"/>
      <c r="D13" s="22"/>
      <c r="J13" s="24">
        <f>D11/2</f>
        <v>0</v>
      </c>
      <c r="K13" s="24">
        <f>D15/2</f>
        <v>0</v>
      </c>
      <c r="L13" s="24">
        <f>RADIANS(K13)</f>
        <v>0</v>
      </c>
      <c r="M13" s="25" t="e">
        <f>J13/12/L13</f>
        <v>#DIV/0!</v>
      </c>
    </row>
    <row r="14" spans="2:14" s="29" customFormat="1" ht="3" customHeight="1" x14ac:dyDescent="0.25">
      <c r="B14" s="26"/>
      <c r="C14" s="27"/>
      <c r="D14" s="28"/>
    </row>
    <row r="15" spans="2:14" s="23" customFormat="1" ht="21" customHeight="1" x14ac:dyDescent="0.35">
      <c r="B15" s="20" t="s">
        <v>2</v>
      </c>
      <c r="C15" s="21"/>
      <c r="D15" s="22"/>
      <c r="J15" s="24">
        <f>D11/2</f>
        <v>0</v>
      </c>
      <c r="K15" s="24">
        <f>D13*12</f>
        <v>0</v>
      </c>
      <c r="L15" s="24" t="e">
        <f>J15/K15</f>
        <v>#DIV/0!</v>
      </c>
      <c r="M15" s="25" t="e">
        <f>ATAN(L15)*180/PI()</f>
        <v>#DIV/0!</v>
      </c>
      <c r="N15" s="25" t="e">
        <f>M15*2</f>
        <v>#DIV/0!</v>
      </c>
    </row>
    <row r="16" spans="2:14" ht="29.25" customHeight="1" x14ac:dyDescent="0.25">
      <c r="D16" s="30"/>
    </row>
    <row r="17" spans="2:5" ht="21" x14ac:dyDescent="0.35">
      <c r="B17" s="31" t="s">
        <v>4</v>
      </c>
    </row>
    <row r="18" spans="2:5" ht="9" customHeight="1" x14ac:dyDescent="0.25"/>
    <row r="19" spans="2:5" s="29" customFormat="1" ht="33.75" customHeight="1" x14ac:dyDescent="0.25">
      <c r="B19" s="32" t="s">
        <v>0</v>
      </c>
      <c r="C19" s="33"/>
      <c r="D19" s="2">
        <f>M11</f>
        <v>0</v>
      </c>
      <c r="E19" s="34" t="s">
        <v>6</v>
      </c>
    </row>
    <row r="20" spans="2:5" s="29" customFormat="1" ht="31.5" customHeight="1" x14ac:dyDescent="0.25">
      <c r="B20" s="32" t="s">
        <v>1</v>
      </c>
      <c r="C20" s="33"/>
      <c r="D20" s="2" t="e">
        <f>M13</f>
        <v>#DIV/0!</v>
      </c>
      <c r="E20" s="34" t="s">
        <v>7</v>
      </c>
    </row>
    <row r="21" spans="2:5" s="29" customFormat="1" ht="21" customHeight="1" x14ac:dyDescent="0.25">
      <c r="B21" s="35" t="s">
        <v>5</v>
      </c>
      <c r="C21" s="36"/>
      <c r="D21" s="12" t="e">
        <f>N15</f>
        <v>#DIV/0!</v>
      </c>
      <c r="E21" s="37" t="s">
        <v>8</v>
      </c>
    </row>
    <row r="22" spans="2:5" s="29" customFormat="1" ht="15" customHeight="1" x14ac:dyDescent="0.25">
      <c r="B22" s="35"/>
      <c r="C22" s="36"/>
      <c r="D22" s="13"/>
      <c r="E22" s="38"/>
    </row>
    <row r="43" spans="2:4" s="39" customFormat="1" x14ac:dyDescent="0.25">
      <c r="C43" s="40"/>
      <c r="D43" s="40"/>
    </row>
    <row r="44" spans="2:4" s="39" customFormat="1" x14ac:dyDescent="0.25">
      <c r="C44" s="40"/>
      <c r="D44" s="40"/>
    </row>
    <row r="45" spans="2:4" s="39" customFormat="1" x14ac:dyDescent="0.25">
      <c r="C45" s="40"/>
      <c r="D45" s="40"/>
    </row>
    <row r="46" spans="2:4" s="39" customFormat="1" x14ac:dyDescent="0.25">
      <c r="C46" s="40"/>
      <c r="D46" s="40"/>
    </row>
    <row r="47" spans="2:4" s="39" customFormat="1" x14ac:dyDescent="0.25">
      <c r="C47" s="40"/>
      <c r="D47" s="40"/>
    </row>
    <row r="48" spans="2:4" s="39" customFormat="1" ht="15.75" x14ac:dyDescent="0.25">
      <c r="B48" s="20"/>
      <c r="C48" s="41"/>
      <c r="D48" s="40"/>
    </row>
    <row r="49" spans="3:4" s="39" customFormat="1" x14ac:dyDescent="0.25">
      <c r="C49" s="40"/>
      <c r="D49" s="40"/>
    </row>
    <row r="50" spans="3:4" s="39" customFormat="1" x14ac:dyDescent="0.25">
      <c r="C50" s="40"/>
      <c r="D50" s="40"/>
    </row>
    <row r="51" spans="3:4" s="39" customFormat="1" x14ac:dyDescent="0.25">
      <c r="C51" s="40"/>
      <c r="D51" s="40"/>
    </row>
    <row r="52" spans="3:4" s="39" customFormat="1" x14ac:dyDescent="0.25">
      <c r="C52" s="40"/>
      <c r="D52" s="40"/>
    </row>
    <row r="53" spans="3:4" s="39" customFormat="1" x14ac:dyDescent="0.25">
      <c r="C53" s="40"/>
      <c r="D53" s="40"/>
    </row>
    <row r="54" spans="3:4" s="39" customFormat="1" x14ac:dyDescent="0.25">
      <c r="C54" s="40"/>
      <c r="D54" s="40"/>
    </row>
    <row r="55" spans="3:4" s="39" customFormat="1" x14ac:dyDescent="0.25">
      <c r="C55" s="40"/>
      <c r="D55" s="40"/>
    </row>
  </sheetData>
  <sheetProtection sheet="1" objects="1" scenarios="1" selectLockedCells="1"/>
  <protectedRanges>
    <protectedRange sqref="D21" name="Range6"/>
  </protectedRanges>
  <mergeCells count="7">
    <mergeCell ref="B7:F7"/>
    <mergeCell ref="B9:D9"/>
    <mergeCell ref="B21:C22"/>
    <mergeCell ref="D21:D22"/>
    <mergeCell ref="E21:E22"/>
    <mergeCell ref="B19:C19"/>
    <mergeCell ref="B20:C20"/>
  </mergeCells>
  <pageMargins left="0.70866141732283472" right="0.70866141732283472" top="0.74803149606299213" bottom="0.74803149606299213" header="0.31496062992125984" footer="0.31496062992125984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General Information</vt:lpstr>
      <vt:lpstr>Calculator</vt:lpstr>
      <vt:lpstr>Calculator!Print_Area</vt:lpstr>
      <vt:lpstr>'General Information'!Print_Area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Klein</dc:creator>
  <cp:lastModifiedBy>craiggeis1@gmail.com</cp:lastModifiedBy>
  <cp:lastPrinted>2016-10-06T13:25:32Z</cp:lastPrinted>
  <dcterms:created xsi:type="dcterms:W3CDTF">2016-08-16T17:14:39Z</dcterms:created>
  <dcterms:modified xsi:type="dcterms:W3CDTF">2016-10-11T21:16:12Z</dcterms:modified>
</cp:coreProperties>
</file>